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BP5\ROZLICZENIE USTAWY BUDŻETOWEJ ROK 2021\TOM I i II\1.1. Sprawozdanie 2021 TOM I xls\"/>
    </mc:Choice>
  </mc:AlternateContent>
  <bookViews>
    <workbookView xWindow="0" yWindow="0" windowWidth="28800" windowHeight="11835" tabRatio="888"/>
  </bookViews>
  <sheets>
    <sheet name="zal 14 PKWK" sheetId="173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>#REF!</definedName>
    <definedName name="baza2">#REF!</definedName>
    <definedName name="br">[2]BPP!#REF!</definedName>
    <definedName name="Dziedzina1">[1]wnioski!$BW$2:$BW$1550</definedName>
    <definedName name="etap1">[1]wnioski!$BV$2:$BV$1550</definedName>
    <definedName name="ff">[2]BPP!#REF!</definedName>
    <definedName name="HK">[2]BPP!#REF!</definedName>
    <definedName name="n">[2]BPP!#REF!</definedName>
    <definedName name="nr">[2]BPP!#REF!</definedName>
    <definedName name="_xlnm.Print_Area" localSheetId="0">'zal 14 PKWK'!$B$1:$F$104</definedName>
    <definedName name="PARP1">[2]BPP!#REF!</definedName>
    <definedName name="PFARM">[2]BPP!#REF!</definedName>
    <definedName name="status_PP">[2]BPP!#REF!</definedName>
    <definedName name="_xlnm.Print_Titles" localSheetId="0">'zal 14 PKWK'!$A:$A,'zal 14 PKWK'!$1:$7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173" l="1"/>
  <c r="F102" i="173" l="1"/>
  <c r="E102" i="173"/>
  <c r="D102" i="173"/>
  <c r="F69" i="173"/>
  <c r="E69" i="173"/>
  <c r="D69" i="173"/>
  <c r="F45" i="173"/>
  <c r="E45" i="173"/>
  <c r="F40" i="173"/>
  <c r="E40" i="173"/>
  <c r="D40" i="173"/>
  <c r="F21" i="173"/>
  <c r="E21" i="173"/>
  <c r="D21" i="173"/>
  <c r="E36" i="173" l="1"/>
  <c r="E35" i="173" s="1"/>
  <c r="E62" i="173" s="1"/>
  <c r="E67" i="173" s="1"/>
  <c r="D36" i="173"/>
  <c r="D35" i="173" s="1"/>
  <c r="D62" i="173" s="1"/>
  <c r="D67" i="173" s="1"/>
  <c r="F36" i="173"/>
  <c r="F35" i="173" s="1"/>
  <c r="F62" i="173" s="1"/>
  <c r="F67" i="173" s="1"/>
</calcChain>
</file>

<file path=xl/sharedStrings.xml><?xml version="1.0" encoding="utf-8"?>
<sst xmlns="http://schemas.openxmlformats.org/spreadsheetml/2006/main" count="191" uniqueCount="133">
  <si>
    <t xml:space="preserve"> - depozyty terminowe</t>
  </si>
  <si>
    <t>1.2</t>
  </si>
  <si>
    <t xml:space="preserve"> - depozyty overnight (O/N)</t>
  </si>
  <si>
    <t>1.1</t>
  </si>
  <si>
    <t>Wolne środki finansowe przekazane w zarządzanie lub depozyt u Ministra Finansów</t>
  </si>
  <si>
    <t>Wyszczególnienie</t>
  </si>
  <si>
    <t>Lp.</t>
  </si>
  <si>
    <t>1.4</t>
  </si>
  <si>
    <t>1.3</t>
  </si>
  <si>
    <t>Część B  Dane uzupełniające</t>
  </si>
  <si>
    <t>wymagalne</t>
  </si>
  <si>
    <t>3.2</t>
  </si>
  <si>
    <t>z tytułu zaciągniętych pożyczek i kredytów</t>
  </si>
  <si>
    <t>3.1</t>
  </si>
  <si>
    <t>Zobowiązania</t>
  </si>
  <si>
    <t>od jednostek sektora finansów publicznych</t>
  </si>
  <si>
    <t>2.2</t>
  </si>
  <si>
    <t>z tytułu udzielonych pożyczek</t>
  </si>
  <si>
    <t>2.1</t>
  </si>
  <si>
    <t>Należności długoterminowe</t>
  </si>
  <si>
    <t>Zapasy</t>
  </si>
  <si>
    <t>1.2.2</t>
  </si>
  <si>
    <t>1.2.1</t>
  </si>
  <si>
    <t>Należności krótkoterminowe</t>
  </si>
  <si>
    <t>Środki pieniężne</t>
  </si>
  <si>
    <t>Środki obrotowe, w tym:</t>
  </si>
  <si>
    <t>x</t>
  </si>
  <si>
    <t xml:space="preserve">STAN NA KONIEC ROKU: </t>
  </si>
  <si>
    <t>X</t>
  </si>
  <si>
    <t>ŚRODKI PRZYZNANE INNYM PODMIOTOM</t>
  </si>
  <si>
    <t>IX</t>
  </si>
  <si>
    <t>VIII</t>
  </si>
  <si>
    <t>- na inwestycje i zakupy inwestycyjne</t>
  </si>
  <si>
    <t>1.6</t>
  </si>
  <si>
    <t>1.5.1</t>
  </si>
  <si>
    <t>- celowa na finansowanie projektów z udziałem środków UE - majątkowe</t>
  </si>
  <si>
    <t>1.5</t>
  </si>
  <si>
    <t>1.4.1</t>
  </si>
  <si>
    <t>- celowa na finansowanie projektów z udziałem środków UE - bieżące</t>
  </si>
  <si>
    <t>- celowa</t>
  </si>
  <si>
    <t>- przedmiotowa</t>
  </si>
  <si>
    <t>- podmiotowa</t>
  </si>
  <si>
    <t>VII</t>
  </si>
  <si>
    <t>WYNIK NETTO (IV - V)</t>
  </si>
  <si>
    <t>VI</t>
  </si>
  <si>
    <t>Wpłata do budżetu państwa (np. z zysku, nadwyżki środków finansowych)</t>
  </si>
  <si>
    <t>Pozostałe obciążenia wyniku finansowego, w tym:</t>
  </si>
  <si>
    <t>Podatek dochodowy od osób prawnych</t>
  </si>
  <si>
    <t>OBOWIĄZKOWE OBCIĄŻENIA WYNIKU FINANSOWEGO</t>
  </si>
  <si>
    <t>V</t>
  </si>
  <si>
    <t>WYNIK BRUTTO (II - III)</t>
  </si>
  <si>
    <t>IV</t>
  </si>
  <si>
    <t>Środki na wydatki majątkowe</t>
  </si>
  <si>
    <t>Pozostałe koszty, w tym:</t>
  </si>
  <si>
    <t xml:space="preserve"> - środki przekazane innym podmiotom</t>
  </si>
  <si>
    <t>Koszty realizacji zadań, w tym:</t>
  </si>
  <si>
    <t xml:space="preserve">Pozostałe koszty funkcjonowania </t>
  </si>
  <si>
    <t>1.9</t>
  </si>
  <si>
    <t xml:space="preserve"> opłaty na rzecz budżetu państwa</t>
  </si>
  <si>
    <t>1.8.5</t>
  </si>
  <si>
    <t xml:space="preserve"> podatki stanowiące źródło dochodów własnych jednostek  samorządu terytorialnego</t>
  </si>
  <si>
    <t>1.8.4</t>
  </si>
  <si>
    <t xml:space="preserve"> opłaty na rzecz budżetów jednostek samorządu terytorialnego</t>
  </si>
  <si>
    <t>1.8.3</t>
  </si>
  <si>
    <t xml:space="preserve"> podatek od towarów i usług (VAT)</t>
  </si>
  <si>
    <t>1.8.2</t>
  </si>
  <si>
    <t xml:space="preserve"> podatek akcyzowy</t>
  </si>
  <si>
    <t>1.8.1</t>
  </si>
  <si>
    <t>Podatki i opłaty, w tym:</t>
  </si>
  <si>
    <t>1.8</t>
  </si>
  <si>
    <t>Płatności odsetkowe wynikające z zaciągniętych zobowiązań</t>
  </si>
  <si>
    <t>1.7</t>
  </si>
  <si>
    <t>Fundusz Emerytur Pomostowych</t>
  </si>
  <si>
    <t>1.6.3</t>
  </si>
  <si>
    <t>1.6.2</t>
  </si>
  <si>
    <t>1.6.1</t>
  </si>
  <si>
    <t>Składki, z tego na:</t>
  </si>
  <si>
    <t>Świadczenia na rzecz osób fizycznych</t>
  </si>
  <si>
    <t xml:space="preserve"> pozostałe </t>
  </si>
  <si>
    <t>1.4.3</t>
  </si>
  <si>
    <t xml:space="preserve"> bezosobowe</t>
  </si>
  <si>
    <t>1.4.2</t>
  </si>
  <si>
    <t xml:space="preserve"> osobowe </t>
  </si>
  <si>
    <t>Wynagrodzenia, z tego:</t>
  </si>
  <si>
    <t>Usługi obce</t>
  </si>
  <si>
    <t>Materiały i energia</t>
  </si>
  <si>
    <t>Amortyzacja</t>
  </si>
  <si>
    <t>Koszty funkcjonowania</t>
  </si>
  <si>
    <t>KOSZTY OGÓŁEM</t>
  </si>
  <si>
    <t>III</t>
  </si>
  <si>
    <t>5.4</t>
  </si>
  <si>
    <t>Równowartość odpisów amortyzacyjnych</t>
  </si>
  <si>
    <t>5.3</t>
  </si>
  <si>
    <t>Środki otrzymane od  jednostek spoza sektora finansów publicznych</t>
  </si>
  <si>
    <t>5.2</t>
  </si>
  <si>
    <t>Odsetki od depozytów u Ministra Finansów lub z tytułu skarbowych papierów wartościowych</t>
  </si>
  <si>
    <t>5.1.1</t>
  </si>
  <si>
    <t>Odsetki (np. z tytułu udzielonych pożyczek), w tym:</t>
  </si>
  <si>
    <t>5.1</t>
  </si>
  <si>
    <t>Pozostałe przychody, w tym:</t>
  </si>
  <si>
    <t>Środki od innych jednostek sektora finansów publicznych</t>
  </si>
  <si>
    <t xml:space="preserve">Środki otrzymane z Unii Europejskiej </t>
  </si>
  <si>
    <t>Przychody z prowadzonej działalności, z tego:</t>
  </si>
  <si>
    <t>PRZYCHODY OGÓŁEM</t>
  </si>
  <si>
    <t>II</t>
  </si>
  <si>
    <t xml:space="preserve">STAN NA POCZĄTEK ROKU: </t>
  </si>
  <si>
    <t>I</t>
  </si>
  <si>
    <t>1.6.4</t>
  </si>
  <si>
    <t>w tym: na współfinansowanie</t>
  </si>
  <si>
    <t>- subwencje</t>
  </si>
  <si>
    <t>DOTACJE I SUBWENCJE Z BUDŻETU PAŃSTWA</t>
  </si>
  <si>
    <t>Dotacje i subwencje ogółem, z tego:</t>
  </si>
  <si>
    <t>pozostałe</t>
  </si>
  <si>
    <t>Dotacje i subwencje z budżetu państwa</t>
  </si>
  <si>
    <t>ubezpieczenia społeczne</t>
  </si>
  <si>
    <t>Fundusz Pracy oraz Fundusz Solidarnościowy</t>
  </si>
  <si>
    <t>ŚRODKI NA WYDATKI MAJĄTKOWE</t>
  </si>
  <si>
    <t>plan według</t>
  </si>
  <si>
    <t xml:space="preserve">plan po </t>
  </si>
  <si>
    <t>wykonanie</t>
  </si>
  <si>
    <t>ustawy budżetowej</t>
  </si>
  <si>
    <t>zmianach</t>
  </si>
  <si>
    <t>Rok 2021</t>
  </si>
  <si>
    <t>Część A  Plan finansowy i wykonanie w układzie memoriałowym</t>
  </si>
  <si>
    <t>Opłaty w wysokości 2% sumy wpłaconych stawek na zakłady wzajemne na wyścigi konne rozgrywane w kraju</t>
  </si>
  <si>
    <t>5.5</t>
  </si>
  <si>
    <t>Czynsz dzierżawny</t>
  </si>
  <si>
    <t>POLSKI KLUB WYŚCIGÓW KONNYCH</t>
  </si>
  <si>
    <t>TABELA 16</t>
  </si>
  <si>
    <t xml:space="preserve">w tysiącach złotych </t>
  </si>
  <si>
    <t>w tysiącach złotych</t>
  </si>
  <si>
    <t>Pozostałe przychody</t>
  </si>
  <si>
    <t>Prowadzenie Ksiąg oraz ocena wartości uzytkowej koni ras pełnej krwi angielskiej i czystej krwi arabskiej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</si>
</sst>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"/>
    <numFmt numFmtId="165" formatCode="\ \+\ #,##0\ "/>
  </numFmts>
  <fonts count="17">
    <font>
      <sz val="11"/>
      <color theme="1"/>
      <name val="Calibri"/>
      <family val="2"/>
      <charset val="238"/>
      <scheme val="minor"/>
    </font>
    <font>
      <sz val="10"/>
      <name val="ArialPL"/>
    </font>
    <font>
      <sz val="12"/>
      <name val="Arial CE"/>
      <family val="2"/>
      <charset val="238"/>
    </font>
    <font>
      <sz val="12"/>
      <color indexed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6"/>
      <name val="Arial CE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b/>
      <sz val="12"/>
      <name val="Arial CE"/>
      <charset val="238"/>
    </font>
    <font>
      <sz val="11"/>
      <name val="Arial CE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8" fillId="0" borderId="0"/>
    <xf numFmtId="0" fontId="9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11" fillId="0" borderId="0"/>
    <xf numFmtId="0" fontId="12" fillId="0" borderId="0"/>
    <xf numFmtId="0" fontId="8" fillId="0" borderId="0"/>
    <xf numFmtId="0" fontId="1" fillId="0" borderId="0"/>
  </cellStyleXfs>
  <cellXfs count="97">
    <xf numFmtId="0" fontId="0" fillId="0" borderId="0" xfId="0"/>
    <xf numFmtId="3" fontId="2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3" fontId="3" fillId="0" borderId="0" xfId="1" applyNumberFormat="1" applyFont="1" applyFill="1" applyAlignment="1">
      <alignment vertical="center"/>
    </xf>
    <xf numFmtId="3" fontId="3" fillId="0" borderId="0" xfId="1" applyNumberFormat="1" applyFont="1" applyFill="1" applyAlignment="1">
      <alignment horizontal="center" vertical="center"/>
    </xf>
    <xf numFmtId="0" fontId="4" fillId="0" borderId="0" xfId="1" applyFont="1" applyFill="1"/>
    <xf numFmtId="164" fontId="5" fillId="0" borderId="1" xfId="1" applyNumberFormat="1" applyFont="1" applyFill="1" applyBorder="1" applyAlignment="1" applyProtection="1">
      <alignment vertical="center"/>
      <protection locked="0"/>
    </xf>
    <xf numFmtId="0" fontId="4" fillId="0" borderId="2" xfId="1" applyFont="1" applyFill="1" applyBorder="1" applyAlignment="1" applyProtection="1">
      <alignment horizontal="left" indent="2"/>
      <protection locked="0"/>
    </xf>
    <xf numFmtId="0" fontId="4" fillId="0" borderId="1" xfId="1" applyFont="1" applyFill="1" applyBorder="1" applyAlignment="1" applyProtection="1">
      <alignment horizontal="left"/>
      <protection locked="0"/>
    </xf>
    <xf numFmtId="164" fontId="5" fillId="0" borderId="3" xfId="1" applyNumberFormat="1" applyFont="1" applyFill="1" applyBorder="1" applyAlignment="1" applyProtection="1">
      <alignment vertical="center"/>
      <protection locked="0"/>
    </xf>
    <xf numFmtId="0" fontId="4" fillId="0" borderId="4" xfId="1" applyFont="1" applyFill="1" applyBorder="1" applyAlignment="1" applyProtection="1">
      <alignment horizontal="left" indent="2"/>
      <protection locked="0"/>
    </xf>
    <xf numFmtId="0" fontId="4" fillId="0" borderId="3" xfId="1" applyFont="1" applyFill="1" applyBorder="1" applyAlignment="1" applyProtection="1">
      <alignment horizontal="left"/>
      <protection locked="0"/>
    </xf>
    <xf numFmtId="164" fontId="5" fillId="0" borderId="3" xfId="1" applyNumberFormat="1" applyFont="1" applyFill="1" applyBorder="1" applyAlignment="1" applyProtection="1">
      <alignment vertical="center"/>
    </xf>
    <xf numFmtId="3" fontId="5" fillId="0" borderId="5" xfId="1" applyNumberFormat="1" applyFont="1" applyFill="1" applyBorder="1" applyAlignment="1" applyProtection="1">
      <alignment horizontal="left" vertical="center" indent="1"/>
      <protection locked="0"/>
    </xf>
    <xf numFmtId="3" fontId="5" fillId="0" borderId="6" xfId="1" applyNumberFormat="1" applyFont="1" applyFill="1" applyBorder="1" applyAlignment="1" applyProtection="1">
      <alignment horizontal="left" vertical="center"/>
      <protection locked="0"/>
    </xf>
    <xf numFmtId="0" fontId="4" fillId="0" borderId="7" xfId="1" applyFont="1" applyFill="1" applyBorder="1" applyAlignment="1" applyProtection="1">
      <alignment horizontal="center"/>
      <protection locked="0"/>
    </xf>
    <xf numFmtId="0" fontId="4" fillId="0" borderId="6" xfId="1" applyFont="1" applyFill="1" applyBorder="1" applyAlignment="1" applyProtection="1">
      <alignment horizontal="center"/>
      <protection locked="0"/>
    </xf>
    <xf numFmtId="0" fontId="6" fillId="0" borderId="10" xfId="1" applyFont="1" applyFill="1" applyBorder="1" applyProtection="1">
      <protection locked="0"/>
    </xf>
    <xf numFmtId="164" fontId="5" fillId="0" borderId="7" xfId="1" applyNumberFormat="1" applyFont="1" applyFill="1" applyBorder="1" applyAlignment="1" applyProtection="1">
      <alignment vertical="center"/>
    </xf>
    <xf numFmtId="3" fontId="5" fillId="0" borderId="9" xfId="1" applyNumberFormat="1" applyFont="1" applyFill="1" applyBorder="1" applyAlignment="1" applyProtection="1">
      <alignment horizontal="left" vertical="center" indent="1"/>
      <protection locked="0"/>
    </xf>
    <xf numFmtId="3" fontId="5" fillId="0" borderId="7" xfId="1" applyNumberFormat="1" applyFont="1" applyFill="1" applyBorder="1" applyAlignment="1" applyProtection="1">
      <alignment horizontal="left" vertical="center"/>
      <protection locked="0"/>
    </xf>
    <xf numFmtId="164" fontId="5" fillId="0" borderId="0" xfId="1" applyNumberFormat="1" applyFont="1" applyFill="1" applyBorder="1" applyAlignment="1" applyProtection="1">
      <alignment vertical="center"/>
      <protection locked="0"/>
    </xf>
    <xf numFmtId="0" fontId="4" fillId="0" borderId="0" xfId="1" applyFont="1" applyFill="1" applyBorder="1" applyAlignment="1" applyProtection="1">
      <alignment horizontal="left" indent="1"/>
      <protection locked="0"/>
    </xf>
    <xf numFmtId="0" fontId="4" fillId="0" borderId="0" xfId="1" quotePrefix="1" applyFont="1" applyFill="1" applyBorder="1" applyAlignment="1" applyProtection="1">
      <alignment horizontal="left" vertical="top"/>
      <protection locked="0"/>
    </xf>
    <xf numFmtId="3" fontId="5" fillId="0" borderId="4" xfId="1" applyNumberFormat="1" applyFont="1" applyFill="1" applyBorder="1" applyAlignment="1" applyProtection="1">
      <alignment horizontal="left" vertical="center" indent="2"/>
      <protection locked="0"/>
    </xf>
    <xf numFmtId="3" fontId="5" fillId="0" borderId="3" xfId="1" applyNumberFormat="1" applyFont="1" applyFill="1" applyBorder="1" applyAlignment="1" applyProtection="1">
      <alignment horizontal="left" vertical="center"/>
      <protection locked="0"/>
    </xf>
    <xf numFmtId="3" fontId="5" fillId="0" borderId="4" xfId="1" applyNumberFormat="1" applyFont="1" applyFill="1" applyBorder="1" applyAlignment="1" applyProtection="1">
      <alignment horizontal="left" vertical="center" indent="1"/>
      <protection locked="0"/>
    </xf>
    <xf numFmtId="3" fontId="5" fillId="0" borderId="4" xfId="1" applyNumberFormat="1" applyFont="1" applyFill="1" applyBorder="1" applyAlignment="1" applyProtection="1">
      <alignment horizontal="left" vertical="center" indent="3"/>
      <protection locked="0"/>
    </xf>
    <xf numFmtId="164" fontId="5" fillId="0" borderId="6" xfId="1" applyNumberFormat="1" applyFont="1" applyFill="1" applyBorder="1" applyAlignment="1" applyProtection="1">
      <alignment horizontal="center" vertical="center"/>
    </xf>
    <xf numFmtId="0" fontId="4" fillId="0" borderId="4" xfId="1" quotePrefix="1" applyFont="1" applyFill="1" applyBorder="1" applyAlignment="1" applyProtection="1">
      <alignment horizontal="left" vertical="center" indent="1"/>
      <protection locked="0"/>
    </xf>
    <xf numFmtId="0" fontId="4" fillId="0" borderId="3" xfId="1" applyFont="1" applyFill="1" applyBorder="1" applyAlignment="1" applyProtection="1">
      <alignment horizontal="left" vertical="center"/>
      <protection locked="0"/>
    </xf>
    <xf numFmtId="0" fontId="4" fillId="0" borderId="4" xfId="1" quotePrefix="1" applyFont="1" applyFill="1" applyBorder="1" applyAlignment="1" applyProtection="1">
      <alignment horizontal="left" vertical="center" indent="2"/>
      <protection locked="0"/>
    </xf>
    <xf numFmtId="0" fontId="4" fillId="0" borderId="4" xfId="1" applyFont="1" applyFill="1" applyBorder="1" applyAlignment="1" applyProtection="1">
      <alignment horizontal="left" vertical="center" indent="1"/>
      <protection locked="0"/>
    </xf>
    <xf numFmtId="0" fontId="4" fillId="0" borderId="4" xfId="1" applyFont="1" applyFill="1" applyBorder="1" applyAlignment="1" applyProtection="1">
      <alignment horizontal="left" vertical="center" indent="3"/>
      <protection locked="0"/>
    </xf>
    <xf numFmtId="3" fontId="5" fillId="0" borderId="10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quotePrefix="1" applyFont="1" applyFill="1" applyBorder="1" applyAlignment="1" applyProtection="1">
      <alignment horizontal="left" vertical="center" indent="3"/>
      <protection locked="0"/>
    </xf>
    <xf numFmtId="0" fontId="4" fillId="0" borderId="4" xfId="1" applyFont="1" applyFill="1" applyBorder="1" applyAlignment="1" applyProtection="1">
      <alignment horizontal="left" vertical="center" indent="2"/>
      <protection locked="0"/>
    </xf>
    <xf numFmtId="0" fontId="4" fillId="0" borderId="5" xfId="1" applyFont="1" applyFill="1" applyBorder="1" applyAlignment="1" applyProtection="1">
      <alignment horizontal="left" vertical="center" indent="1"/>
      <protection locked="0"/>
    </xf>
    <xf numFmtId="0" fontId="4" fillId="0" borderId="6" xfId="1" applyFont="1" applyFill="1" applyBorder="1" applyAlignment="1" applyProtection="1">
      <alignment horizontal="left" vertical="center"/>
      <protection locked="0"/>
    </xf>
    <xf numFmtId="0" fontId="4" fillId="0" borderId="4" xfId="1" applyFont="1" applyFill="1" applyBorder="1" applyAlignment="1" applyProtection="1">
      <alignment horizontal="left" vertical="center"/>
      <protection locked="0"/>
    </xf>
    <xf numFmtId="0" fontId="4" fillId="0" borderId="5" xfId="1" applyFont="1" applyFill="1" applyBorder="1" applyAlignment="1" applyProtection="1">
      <alignment horizontal="left" vertical="center"/>
      <protection locked="0"/>
    </xf>
    <xf numFmtId="3" fontId="5" fillId="0" borderId="1" xfId="1" applyNumberFormat="1" applyFont="1" applyFill="1" applyBorder="1" applyAlignment="1" applyProtection="1">
      <alignment horizontal="left" vertical="center"/>
      <protection locked="0"/>
    </xf>
    <xf numFmtId="3" fontId="5" fillId="0" borderId="2" xfId="1" applyNumberFormat="1" applyFont="1" applyFill="1" applyBorder="1" applyAlignment="1" applyProtection="1">
      <alignment horizontal="left" vertical="center" indent="2"/>
      <protection locked="0"/>
    </xf>
    <xf numFmtId="0" fontId="4" fillId="0" borderId="0" xfId="1" applyFont="1" applyFill="1" applyBorder="1"/>
    <xf numFmtId="3" fontId="3" fillId="0" borderId="0" xfId="1" applyNumberFormat="1" applyFont="1" applyFill="1" applyBorder="1" applyAlignment="1">
      <alignment vertical="center"/>
    </xf>
    <xf numFmtId="3" fontId="5" fillId="0" borderId="11" xfId="1" applyNumberFormat="1" applyFont="1" applyFill="1" applyBorder="1" applyAlignment="1" applyProtection="1">
      <alignment horizontal="center" vertical="center"/>
      <protection locked="0"/>
    </xf>
    <xf numFmtId="3" fontId="5" fillId="0" borderId="11" xfId="1" quotePrefix="1" applyNumberFormat="1" applyFont="1" applyFill="1" applyBorder="1" applyAlignment="1" applyProtection="1">
      <alignment horizontal="left" vertical="center" indent="3"/>
      <protection locked="0"/>
    </xf>
    <xf numFmtId="165" fontId="5" fillId="0" borderId="7" xfId="1" applyNumberFormat="1" applyFont="1" applyFill="1" applyBorder="1" applyAlignment="1" applyProtection="1">
      <alignment horizontal="center" vertical="center"/>
      <protection locked="0"/>
    </xf>
    <xf numFmtId="165" fontId="5" fillId="0" borderId="7" xfId="1" applyNumberFormat="1" applyFont="1" applyFill="1" applyBorder="1" applyAlignment="1" applyProtection="1">
      <alignment vertical="center"/>
      <protection locked="0"/>
    </xf>
    <xf numFmtId="164" fontId="13" fillId="0" borderId="3" xfId="1" applyNumberFormat="1" applyFont="1" applyFill="1" applyBorder="1" applyAlignment="1" applyProtection="1">
      <alignment vertical="center"/>
      <protection locked="0"/>
    </xf>
    <xf numFmtId="0" fontId="4" fillId="0" borderId="0" xfId="1" applyFont="1" applyFill="1" applyBorder="1" applyProtection="1">
      <protection locked="0"/>
    </xf>
    <xf numFmtId="3" fontId="7" fillId="0" borderId="0" xfId="1" applyNumberFormat="1" applyFont="1" applyFill="1" applyAlignment="1">
      <alignment horizontal="left" vertical="center"/>
    </xf>
    <xf numFmtId="3" fontId="5" fillId="0" borderId="9" xfId="1" applyNumberFormat="1" applyFont="1" applyFill="1" applyBorder="1" applyAlignment="1" applyProtection="1">
      <alignment horizontal="center" vertical="center"/>
      <protection locked="0"/>
    </xf>
    <xf numFmtId="3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4" fillId="0" borderId="9" xfId="1" applyNumberFormat="1" applyFont="1" applyFill="1" applyBorder="1" applyAlignment="1" applyProtection="1">
      <alignment horizontal="center"/>
      <protection locked="0"/>
    </xf>
    <xf numFmtId="3" fontId="5" fillId="0" borderId="7" xfId="1" applyNumberFormat="1" applyFont="1" applyFill="1" applyBorder="1" applyAlignment="1" applyProtection="1">
      <alignment horizontal="center" vertical="center"/>
      <protection locked="0"/>
    </xf>
    <xf numFmtId="0" fontId="4" fillId="0" borderId="3" xfId="1" applyFont="1" applyFill="1" applyBorder="1" applyAlignment="1" applyProtection="1">
      <alignment horizontal="left" vertical="center" indent="3"/>
      <protection locked="0"/>
    </xf>
    <xf numFmtId="164" fontId="5" fillId="2" borderId="3" xfId="1" applyNumberFormat="1" applyFont="1" applyFill="1" applyBorder="1" applyAlignment="1" applyProtection="1">
      <alignment vertical="center"/>
      <protection locked="0"/>
    </xf>
    <xf numFmtId="3" fontId="2" fillId="2" borderId="0" xfId="1" applyNumberFormat="1" applyFont="1" applyFill="1" applyAlignment="1">
      <alignment vertical="center"/>
    </xf>
    <xf numFmtId="3" fontId="5" fillId="0" borderId="3" xfId="11" applyNumberFormat="1" applyFont="1" applyFill="1" applyBorder="1" applyAlignment="1" applyProtection="1">
      <alignment horizontal="center"/>
      <protection locked="0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3" fontId="5" fillId="0" borderId="1" xfId="11" applyNumberFormat="1" applyFont="1" applyFill="1" applyBorder="1" applyAlignment="1" applyProtection="1">
      <alignment horizontal="center" vertical="top"/>
      <protection locked="0"/>
    </xf>
    <xf numFmtId="0" fontId="4" fillId="0" borderId="10" xfId="0" applyFont="1" applyBorder="1" applyAlignment="1">
      <alignment horizontal="center" vertical="top"/>
    </xf>
    <xf numFmtId="0" fontId="4" fillId="0" borderId="1" xfId="0" applyFont="1" applyBorder="1" applyAlignment="1">
      <alignment horizontal="center"/>
    </xf>
    <xf numFmtId="3" fontId="15" fillId="0" borderId="10" xfId="1" applyNumberFormat="1" applyFont="1" applyFill="1" applyBorder="1" applyAlignment="1" applyProtection="1">
      <alignment horizontal="left" vertical="center"/>
      <protection locked="0"/>
    </xf>
    <xf numFmtId="0" fontId="4" fillId="0" borderId="3" xfId="1" quotePrefix="1" applyFont="1" applyFill="1" applyBorder="1" applyAlignment="1" applyProtection="1">
      <alignment horizontal="left" vertical="center" indent="2"/>
      <protection locked="0"/>
    </xf>
    <xf numFmtId="3" fontId="5" fillId="0" borderId="3" xfId="1" applyNumberFormat="1" applyFont="1" applyFill="1" applyBorder="1" applyAlignment="1" applyProtection="1">
      <alignment horizontal="left" vertical="center" indent="1"/>
      <protection locked="0"/>
    </xf>
    <xf numFmtId="165" fontId="5" fillId="0" borderId="3" xfId="1" applyNumberFormat="1" applyFont="1" applyFill="1" applyBorder="1" applyAlignment="1" applyProtection="1">
      <alignment horizontal="center" vertical="center"/>
      <protection locked="0"/>
    </xf>
    <xf numFmtId="3" fontId="7" fillId="0" borderId="0" xfId="1" applyNumberFormat="1" applyFont="1" applyFill="1" applyAlignment="1">
      <alignment vertical="center"/>
    </xf>
    <xf numFmtId="0" fontId="4" fillId="0" borderId="4" xfId="1" applyFont="1" applyFill="1" applyBorder="1" applyAlignment="1" applyProtection="1">
      <alignment horizontal="left" vertical="center" wrapText="1" indent="2"/>
      <protection locked="0"/>
    </xf>
    <xf numFmtId="0" fontId="4" fillId="0" borderId="6" xfId="0" applyFont="1" applyBorder="1" applyAlignment="1">
      <alignment horizontal="center"/>
    </xf>
    <xf numFmtId="0" fontId="4" fillId="0" borderId="1" xfId="0" applyFont="1" applyBorder="1" applyAlignment="1"/>
    <xf numFmtId="0" fontId="16" fillId="0" borderId="10" xfId="1" applyFont="1" applyFill="1" applyBorder="1" applyAlignment="1" applyProtection="1">
      <alignment horizontal="left"/>
      <protection locked="0"/>
    </xf>
    <xf numFmtId="164" fontId="5" fillId="0" borderId="7" xfId="1" applyNumberFormat="1" applyFont="1" applyFill="1" applyBorder="1" applyAlignment="1" applyProtection="1">
      <alignment vertical="center"/>
      <protection locked="0"/>
    </xf>
    <xf numFmtId="0" fontId="4" fillId="0" borderId="1" xfId="1" applyFont="1" applyFill="1" applyBorder="1" applyAlignment="1" applyProtection="1">
      <alignment horizontal="left" vertical="center"/>
      <protection locked="0"/>
    </xf>
    <xf numFmtId="0" fontId="4" fillId="0" borderId="2" xfId="1" applyFont="1" applyFill="1" applyBorder="1" applyAlignment="1" applyProtection="1">
      <alignment horizontal="left" vertical="center" indent="2"/>
      <protection locked="0"/>
    </xf>
    <xf numFmtId="0" fontId="4" fillId="0" borderId="2" xfId="1" quotePrefix="1" applyFont="1" applyFill="1" applyBorder="1" applyAlignment="1" applyProtection="1">
      <alignment horizontal="left" vertical="center" indent="2"/>
      <protection locked="0"/>
    </xf>
    <xf numFmtId="164" fontId="5" fillId="0" borderId="6" xfId="1" applyNumberFormat="1" applyFont="1" applyFill="1" applyBorder="1" applyAlignment="1" applyProtection="1">
      <alignment vertical="center"/>
      <protection locked="0"/>
    </xf>
    <xf numFmtId="3" fontId="14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7" xfId="11" applyNumberFormat="1" applyFont="1" applyFill="1" applyBorder="1" applyAlignment="1" applyProtection="1">
      <alignment horizontal="center" vertical="center"/>
      <protection locked="0"/>
    </xf>
    <xf numFmtId="3" fontId="7" fillId="0" borderId="0" xfId="1" applyNumberFormat="1" applyFont="1" applyFill="1" applyAlignment="1">
      <alignment horizontal="left" vertical="center"/>
    </xf>
    <xf numFmtId="0" fontId="4" fillId="0" borderId="6" xfId="1" applyFont="1" applyFill="1" applyBorder="1" applyAlignment="1" applyProtection="1">
      <alignment horizontal="center" vertical="center"/>
      <protection locked="0"/>
    </xf>
    <xf numFmtId="0" fontId="4" fillId="0" borderId="3" xfId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 applyProtection="1">
      <alignment horizontal="center" vertical="center"/>
      <protection locked="0"/>
    </xf>
    <xf numFmtId="49" fontId="4" fillId="0" borderId="5" xfId="1" applyNumberFormat="1" applyFont="1" applyFill="1" applyBorder="1" applyAlignment="1" applyProtection="1">
      <alignment horizontal="center" vertical="center"/>
      <protection locked="0"/>
    </xf>
    <xf numFmtId="49" fontId="4" fillId="0" borderId="4" xfId="1" applyNumberFormat="1" applyFont="1" applyFill="1" applyBorder="1" applyAlignment="1" applyProtection="1">
      <alignment horizontal="center" vertical="center"/>
      <protection locked="0"/>
    </xf>
    <xf numFmtId="49" fontId="4" fillId="0" borderId="2" xfId="1" applyNumberFormat="1" applyFont="1" applyFill="1" applyBorder="1" applyAlignment="1" applyProtection="1">
      <alignment horizontal="center" vertical="center"/>
      <protection locked="0"/>
    </xf>
    <xf numFmtId="3" fontId="5" fillId="0" borderId="1" xfId="1" applyNumberFormat="1" applyFont="1" applyFill="1" applyBorder="1" applyAlignment="1" applyProtection="1">
      <alignment horizontal="center" vertical="center"/>
      <protection locked="0"/>
    </xf>
    <xf numFmtId="3" fontId="5" fillId="0" borderId="6" xfId="1" applyNumberFormat="1" applyFont="1" applyFill="1" applyBorder="1" applyAlignment="1" applyProtection="1">
      <alignment horizontal="center" vertical="center"/>
      <protection locked="0"/>
    </xf>
    <xf numFmtId="3" fontId="5" fillId="0" borderId="3" xfId="1" applyNumberFormat="1" applyFont="1" applyFill="1" applyBorder="1" applyAlignment="1" applyProtection="1">
      <alignment horizontal="center" vertical="center"/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4" xfId="1" applyNumberFormat="1" applyFont="1" applyFill="1" applyBorder="1" applyAlignment="1" applyProtection="1">
      <alignment horizontal="center" vertical="center"/>
      <protection locked="0"/>
    </xf>
    <xf numFmtId="3" fontId="5" fillId="0" borderId="2" xfId="1" applyNumberFormat="1" applyFont="1" applyFill="1" applyBorder="1" applyAlignment="1" applyProtection="1">
      <alignment horizontal="center" vertical="center"/>
      <protection locked="0"/>
    </xf>
    <xf numFmtId="3" fontId="5" fillId="0" borderId="9" xfId="1" applyNumberFormat="1" applyFont="1" applyFill="1" applyBorder="1" applyAlignment="1" applyProtection="1">
      <alignment horizontal="center" vertical="center"/>
      <protection locked="0"/>
    </xf>
    <xf numFmtId="3" fontId="5" fillId="0" borderId="12" xfId="1" applyNumberFormat="1" applyFont="1" applyFill="1" applyBorder="1" applyAlignment="1" applyProtection="1">
      <alignment horizontal="center" vertical="center"/>
      <protection locked="0"/>
    </xf>
    <xf numFmtId="3" fontId="5" fillId="0" borderId="8" xfId="1" applyNumberFormat="1" applyFont="1" applyFill="1" applyBorder="1" applyAlignment="1" applyProtection="1">
      <alignment horizontal="center" vertical="center"/>
      <protection locked="0"/>
    </xf>
  </cellXfs>
  <cellStyles count="12">
    <cellStyle name="Normalny" xfId="0" builtinId="0"/>
    <cellStyle name="Normalny 11" xfId="3"/>
    <cellStyle name="Normalny 2" xfId="2"/>
    <cellStyle name="Normalny 2 2" xfId="10"/>
    <cellStyle name="Normalny 21" xfId="7"/>
    <cellStyle name="Normalny 3" xfId="4"/>
    <cellStyle name="Normalny 4" xfId="5"/>
    <cellStyle name="Normalny 4 2" xfId="6"/>
    <cellStyle name="Normalny 5" xfId="9"/>
    <cellStyle name="Normalny 9" xfId="8"/>
    <cellStyle name="Normalny_Zakład Ubezpieczeń Społecznych 23.08" xfId="11"/>
    <cellStyle name="Normalny_Zał12_AW_2013_wersja_21_09_20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1"/>
  <sheetViews>
    <sheetView showGridLines="0" tabSelected="1" showRuler="0" zoomScaleNormal="100" workbookViewId="0"/>
  </sheetViews>
  <sheetFormatPr defaultColWidth="8.85546875" defaultRowHeight="15"/>
  <cols>
    <col min="1" max="1" width="14.85546875" style="1" customWidth="1"/>
    <col min="2" max="2" width="7.140625" style="2" customWidth="1"/>
    <col min="3" max="3" width="80" style="1" customWidth="1"/>
    <col min="4" max="6" width="17" style="1" customWidth="1"/>
    <col min="7" max="9" width="8.85546875" style="1"/>
    <col min="10" max="10" width="10" style="1" customWidth="1"/>
    <col min="11" max="11" width="11.42578125" style="1" customWidth="1"/>
    <col min="12" max="16384" width="8.85546875" style="1"/>
  </cols>
  <sheetData>
    <row r="1" spans="1:6" ht="15.75">
      <c r="B1" s="79" t="s">
        <v>127</v>
      </c>
      <c r="C1" s="79"/>
      <c r="D1" s="79"/>
      <c r="E1" s="79"/>
      <c r="F1" s="79"/>
    </row>
    <row r="2" spans="1:6" ht="17.25" customHeight="1">
      <c r="A2" s="69"/>
      <c r="B2" s="65" t="s">
        <v>123</v>
      </c>
      <c r="C2" s="34"/>
      <c r="D2" s="34"/>
    </row>
    <row r="3" spans="1:6" ht="15" customHeight="1">
      <c r="A3" s="1" t="s">
        <v>128</v>
      </c>
      <c r="B3" s="89" t="s">
        <v>6</v>
      </c>
      <c r="C3" s="91" t="s">
        <v>5</v>
      </c>
      <c r="D3" s="80" t="s">
        <v>122</v>
      </c>
      <c r="E3" s="80"/>
      <c r="F3" s="80"/>
    </row>
    <row r="4" spans="1:6" ht="15" customHeight="1">
      <c r="B4" s="90"/>
      <c r="C4" s="92"/>
      <c r="D4" s="59" t="s">
        <v>117</v>
      </c>
      <c r="E4" s="60" t="s">
        <v>118</v>
      </c>
      <c r="F4" s="71" t="s">
        <v>119</v>
      </c>
    </row>
    <row r="5" spans="1:6" ht="15" customHeight="1">
      <c r="B5" s="90"/>
      <c r="C5" s="92"/>
      <c r="D5" s="62" t="s">
        <v>120</v>
      </c>
      <c r="E5" s="63" t="s">
        <v>121</v>
      </c>
      <c r="F5" s="72"/>
    </row>
    <row r="6" spans="1:6" ht="15" customHeight="1">
      <c r="B6" s="88"/>
      <c r="C6" s="93"/>
      <c r="D6" s="94" t="s">
        <v>129</v>
      </c>
      <c r="E6" s="95"/>
      <c r="F6" s="96"/>
    </row>
    <row r="7" spans="1:6" ht="12.6" customHeight="1">
      <c r="B7" s="55">
        <v>1</v>
      </c>
      <c r="C7" s="52">
        <v>2</v>
      </c>
      <c r="D7" s="55">
        <v>3</v>
      </c>
      <c r="E7" s="53">
        <v>4</v>
      </c>
      <c r="F7" s="53">
        <v>5</v>
      </c>
    </row>
    <row r="8" spans="1:6" ht="21" customHeight="1">
      <c r="B8" s="14" t="s">
        <v>106</v>
      </c>
      <c r="C8" s="13" t="s">
        <v>105</v>
      </c>
      <c r="D8" s="28" t="s">
        <v>26</v>
      </c>
      <c r="E8" s="28" t="s">
        <v>26</v>
      </c>
      <c r="F8" s="28" t="s">
        <v>26</v>
      </c>
    </row>
    <row r="9" spans="1:6" ht="15" customHeight="1">
      <c r="B9" s="25">
        <v>1</v>
      </c>
      <c r="C9" s="26" t="s">
        <v>25</v>
      </c>
      <c r="D9" s="9">
        <v>4000</v>
      </c>
      <c r="E9" s="9">
        <v>4000</v>
      </c>
      <c r="F9" s="9">
        <v>6343</v>
      </c>
    </row>
    <row r="10" spans="1:6" ht="15" customHeight="1">
      <c r="B10" s="25" t="s">
        <v>3</v>
      </c>
      <c r="C10" s="24" t="s">
        <v>24</v>
      </c>
      <c r="D10" s="9">
        <v>3700</v>
      </c>
      <c r="E10" s="9">
        <v>3700</v>
      </c>
      <c r="F10" s="9">
        <v>4334</v>
      </c>
    </row>
    <row r="11" spans="1:6" ht="15" customHeight="1">
      <c r="B11" s="25" t="s">
        <v>1</v>
      </c>
      <c r="C11" s="24" t="s">
        <v>23</v>
      </c>
      <c r="D11" s="9">
        <v>300</v>
      </c>
      <c r="E11" s="9">
        <v>300</v>
      </c>
      <c r="F11" s="9">
        <v>2009</v>
      </c>
    </row>
    <row r="12" spans="1:6" ht="15" customHeight="1">
      <c r="B12" s="25" t="s">
        <v>22</v>
      </c>
      <c r="C12" s="27" t="s">
        <v>17</v>
      </c>
      <c r="D12" s="9"/>
      <c r="E12" s="9"/>
      <c r="F12" s="9"/>
    </row>
    <row r="13" spans="1:6" ht="15" customHeight="1">
      <c r="B13" s="25" t="s">
        <v>21</v>
      </c>
      <c r="C13" s="27" t="s">
        <v>15</v>
      </c>
      <c r="D13" s="9"/>
      <c r="E13" s="9"/>
      <c r="F13" s="9"/>
    </row>
    <row r="14" spans="1:6" ht="15" customHeight="1">
      <c r="B14" s="25" t="s">
        <v>8</v>
      </c>
      <c r="C14" s="24" t="s">
        <v>20</v>
      </c>
      <c r="D14" s="9"/>
      <c r="E14" s="9"/>
      <c r="F14" s="9"/>
    </row>
    <row r="15" spans="1:6" ht="15" customHeight="1">
      <c r="B15" s="25">
        <v>2</v>
      </c>
      <c r="C15" s="26" t="s">
        <v>19</v>
      </c>
      <c r="D15" s="9"/>
      <c r="E15" s="9"/>
      <c r="F15" s="9"/>
    </row>
    <row r="16" spans="1:6" ht="15" customHeight="1">
      <c r="B16" s="25" t="s">
        <v>18</v>
      </c>
      <c r="C16" s="24" t="s">
        <v>17</v>
      </c>
      <c r="D16" s="9"/>
      <c r="E16" s="9"/>
      <c r="F16" s="9"/>
    </row>
    <row r="17" spans="2:6" ht="15" customHeight="1">
      <c r="B17" s="25" t="s">
        <v>16</v>
      </c>
      <c r="C17" s="24" t="s">
        <v>15</v>
      </c>
      <c r="D17" s="9"/>
      <c r="E17" s="9"/>
      <c r="F17" s="9"/>
    </row>
    <row r="18" spans="2:6" ht="15" customHeight="1">
      <c r="B18" s="25">
        <v>3</v>
      </c>
      <c r="C18" s="26" t="s">
        <v>14</v>
      </c>
      <c r="D18" s="9"/>
      <c r="E18" s="9"/>
      <c r="F18" s="9"/>
    </row>
    <row r="19" spans="2:6" ht="15" customHeight="1">
      <c r="B19" s="25" t="s">
        <v>13</v>
      </c>
      <c r="C19" s="24" t="s">
        <v>12</v>
      </c>
      <c r="D19" s="9">
        <v>250</v>
      </c>
      <c r="E19" s="9">
        <v>250</v>
      </c>
      <c r="F19" s="9">
        <v>867</v>
      </c>
    </row>
    <row r="20" spans="2:6" ht="15" customHeight="1">
      <c r="B20" s="41" t="s">
        <v>11</v>
      </c>
      <c r="C20" s="24" t="s">
        <v>10</v>
      </c>
      <c r="D20" s="9"/>
      <c r="E20" s="9"/>
      <c r="F20" s="9"/>
    </row>
    <row r="21" spans="2:6" ht="21.75" customHeight="1">
      <c r="B21" s="20" t="s">
        <v>104</v>
      </c>
      <c r="C21" s="19" t="s">
        <v>103</v>
      </c>
      <c r="D21" s="18">
        <f>SUM(D22+D25+D26+D27+D28)</f>
        <v>6589</v>
      </c>
      <c r="E21" s="18">
        <f t="shared" ref="E21:F21" si="0">SUM(E22+E25+E26+E27+E28)</f>
        <v>9571</v>
      </c>
      <c r="F21" s="18">
        <f t="shared" si="0"/>
        <v>9695</v>
      </c>
    </row>
    <row r="22" spans="2:6" ht="15" customHeight="1">
      <c r="B22" s="40">
        <v>1</v>
      </c>
      <c r="C22" s="37" t="s">
        <v>102</v>
      </c>
      <c r="D22" s="12">
        <v>750</v>
      </c>
      <c r="E22" s="12">
        <v>750</v>
      </c>
      <c r="F22" s="12">
        <v>806</v>
      </c>
    </row>
    <row r="23" spans="2:6" ht="25.5" customHeight="1">
      <c r="B23" s="39" t="s">
        <v>3</v>
      </c>
      <c r="C23" s="70" t="s">
        <v>132</v>
      </c>
      <c r="D23" s="9">
        <v>500</v>
      </c>
      <c r="E23" s="9">
        <v>500</v>
      </c>
      <c r="F23" s="9">
        <v>554</v>
      </c>
    </row>
    <row r="24" spans="2:6" ht="28.5" customHeight="1">
      <c r="B24" s="39" t="s">
        <v>1</v>
      </c>
      <c r="C24" s="70" t="s">
        <v>124</v>
      </c>
      <c r="D24" s="9">
        <v>250</v>
      </c>
      <c r="E24" s="9">
        <v>250</v>
      </c>
      <c r="F24" s="9">
        <v>252</v>
      </c>
    </row>
    <row r="25" spans="2:6" ht="15" customHeight="1">
      <c r="B25" s="30">
        <v>2</v>
      </c>
      <c r="C25" s="32" t="s">
        <v>113</v>
      </c>
      <c r="D25" s="9">
        <v>444</v>
      </c>
      <c r="E25" s="9">
        <v>444</v>
      </c>
      <c r="F25" s="9">
        <v>444</v>
      </c>
    </row>
    <row r="26" spans="2:6" ht="15" customHeight="1">
      <c r="B26" s="30">
        <v>3</v>
      </c>
      <c r="C26" s="32" t="s">
        <v>101</v>
      </c>
      <c r="D26" s="9"/>
      <c r="E26" s="9"/>
      <c r="F26" s="9"/>
    </row>
    <row r="27" spans="2:6" ht="14.25" customHeight="1">
      <c r="B27" s="30">
        <v>4</v>
      </c>
      <c r="C27" s="32" t="s">
        <v>100</v>
      </c>
      <c r="D27" s="9"/>
      <c r="E27" s="9"/>
      <c r="F27" s="9"/>
    </row>
    <row r="28" spans="2:6" ht="15" customHeight="1">
      <c r="B28" s="30">
        <v>5</v>
      </c>
      <c r="C28" s="32" t="s">
        <v>99</v>
      </c>
      <c r="D28" s="9">
        <v>5395</v>
      </c>
      <c r="E28" s="9">
        <v>8377</v>
      </c>
      <c r="F28" s="9">
        <v>8445</v>
      </c>
    </row>
    <row r="29" spans="2:6" ht="15" customHeight="1">
      <c r="B29" s="30" t="s">
        <v>98</v>
      </c>
      <c r="C29" s="36" t="s">
        <v>97</v>
      </c>
      <c r="D29" s="9">
        <v>40</v>
      </c>
      <c r="E29" s="9">
        <v>0</v>
      </c>
      <c r="F29" s="9">
        <v>3</v>
      </c>
    </row>
    <row r="30" spans="2:6" ht="15" customHeight="1">
      <c r="B30" s="30" t="s">
        <v>96</v>
      </c>
      <c r="C30" s="36" t="s">
        <v>95</v>
      </c>
      <c r="D30" s="9">
        <v>40</v>
      </c>
      <c r="E30" s="9">
        <v>0</v>
      </c>
      <c r="F30" s="9">
        <v>3</v>
      </c>
    </row>
    <row r="31" spans="2:6" ht="15" customHeight="1">
      <c r="B31" s="30" t="s">
        <v>94</v>
      </c>
      <c r="C31" s="36" t="s">
        <v>93</v>
      </c>
      <c r="D31" s="9"/>
      <c r="E31" s="9"/>
      <c r="F31" s="9"/>
    </row>
    <row r="32" spans="2:6" ht="15" customHeight="1">
      <c r="B32" s="30" t="s">
        <v>92</v>
      </c>
      <c r="C32" s="31" t="s">
        <v>91</v>
      </c>
      <c r="D32" s="9"/>
      <c r="E32" s="9"/>
      <c r="F32" s="9"/>
    </row>
    <row r="33" spans="2:6" ht="15" customHeight="1">
      <c r="B33" s="30" t="s">
        <v>90</v>
      </c>
      <c r="C33" s="36" t="s">
        <v>126</v>
      </c>
      <c r="D33" s="9">
        <v>4800</v>
      </c>
      <c r="E33" s="9">
        <v>4864</v>
      </c>
      <c r="F33" s="9">
        <v>4865</v>
      </c>
    </row>
    <row r="34" spans="2:6" ht="15.75" customHeight="1">
      <c r="B34" s="75" t="s">
        <v>125</v>
      </c>
      <c r="C34" s="76" t="s">
        <v>131</v>
      </c>
      <c r="D34" s="6">
        <v>555</v>
      </c>
      <c r="E34" s="6">
        <v>3513</v>
      </c>
      <c r="F34" s="6">
        <v>3577</v>
      </c>
    </row>
    <row r="35" spans="2:6" ht="21" customHeight="1">
      <c r="B35" s="20" t="s">
        <v>89</v>
      </c>
      <c r="C35" s="19" t="s">
        <v>88</v>
      </c>
      <c r="D35" s="18">
        <f>D36+D58+D60</f>
        <v>6496</v>
      </c>
      <c r="E35" s="18">
        <f>E36+E58+E60</f>
        <v>9478</v>
      </c>
      <c r="F35" s="18">
        <f>F36+F58+F60</f>
        <v>8799</v>
      </c>
    </row>
    <row r="36" spans="2:6" ht="15" customHeight="1">
      <c r="B36" s="38">
        <v>1</v>
      </c>
      <c r="C36" s="37" t="s">
        <v>87</v>
      </c>
      <c r="D36" s="12">
        <f>D37+D38+D39+D40+D44+D45+D50+D51+D57</f>
        <v>6486</v>
      </c>
      <c r="E36" s="12">
        <f>E37+E38+E39+E40+E44+E45+E50+E51+E57</f>
        <v>9468</v>
      </c>
      <c r="F36" s="12">
        <f>F37+F38+F39+F40+F44+F45+F50+F51+F57</f>
        <v>8790</v>
      </c>
    </row>
    <row r="37" spans="2:6" ht="15" customHeight="1">
      <c r="B37" s="30" t="s">
        <v>3</v>
      </c>
      <c r="C37" s="36" t="s">
        <v>86</v>
      </c>
      <c r="D37" s="9">
        <v>277</v>
      </c>
      <c r="E37" s="9">
        <v>277</v>
      </c>
      <c r="F37" s="9">
        <v>167</v>
      </c>
    </row>
    <row r="38" spans="2:6" ht="15" customHeight="1">
      <c r="B38" s="30" t="s">
        <v>1</v>
      </c>
      <c r="C38" s="31" t="s">
        <v>85</v>
      </c>
      <c r="D38" s="9">
        <v>50</v>
      </c>
      <c r="E38" s="9">
        <v>50</v>
      </c>
      <c r="F38" s="9">
        <v>49</v>
      </c>
    </row>
    <row r="39" spans="2:6" ht="15" customHeight="1">
      <c r="B39" s="30" t="s">
        <v>8</v>
      </c>
      <c r="C39" s="31" t="s">
        <v>84</v>
      </c>
      <c r="D39" s="9">
        <v>2591</v>
      </c>
      <c r="E39" s="9">
        <v>2619</v>
      </c>
      <c r="F39" s="9">
        <v>2566</v>
      </c>
    </row>
    <row r="40" spans="2:6" ht="15" customHeight="1">
      <c r="B40" s="30" t="s">
        <v>7</v>
      </c>
      <c r="C40" s="31" t="s">
        <v>83</v>
      </c>
      <c r="D40" s="12">
        <f>D41+D42+D43</f>
        <v>1664</v>
      </c>
      <c r="E40" s="12">
        <f t="shared" ref="E40:F40" si="1">E41+E42+E43</f>
        <v>1364</v>
      </c>
      <c r="F40" s="12">
        <f t="shared" si="1"/>
        <v>1201</v>
      </c>
    </row>
    <row r="41" spans="2:6" ht="15" customHeight="1">
      <c r="B41" s="30" t="s">
        <v>37</v>
      </c>
      <c r="C41" s="35" t="s">
        <v>82</v>
      </c>
      <c r="D41" s="9">
        <v>1264</v>
      </c>
      <c r="E41" s="9">
        <v>1264</v>
      </c>
      <c r="F41" s="9">
        <v>1144</v>
      </c>
    </row>
    <row r="42" spans="2:6" ht="15" customHeight="1">
      <c r="B42" s="30" t="s">
        <v>81</v>
      </c>
      <c r="C42" s="35" t="s">
        <v>80</v>
      </c>
      <c r="D42" s="9">
        <v>400</v>
      </c>
      <c r="E42" s="9">
        <v>100</v>
      </c>
      <c r="F42" s="9">
        <v>57</v>
      </c>
    </row>
    <row r="43" spans="2:6" ht="15" customHeight="1">
      <c r="B43" s="30" t="s">
        <v>79</v>
      </c>
      <c r="C43" s="35" t="s">
        <v>78</v>
      </c>
      <c r="D43" s="9"/>
      <c r="E43" s="9"/>
      <c r="F43" s="9"/>
    </row>
    <row r="44" spans="2:6" ht="15" customHeight="1">
      <c r="B44" s="30" t="s">
        <v>36</v>
      </c>
      <c r="C44" s="31" t="s">
        <v>77</v>
      </c>
      <c r="D44" s="9"/>
      <c r="E44" s="9"/>
      <c r="F44" s="9"/>
    </row>
    <row r="45" spans="2:6" ht="15" customHeight="1">
      <c r="B45" s="30" t="s">
        <v>33</v>
      </c>
      <c r="C45" s="31" t="s">
        <v>76</v>
      </c>
      <c r="D45" s="12">
        <f>D46+D47+D49</f>
        <v>307</v>
      </c>
      <c r="E45" s="12">
        <f t="shared" ref="E45:F45" si="2">E46+E47+E49</f>
        <v>252</v>
      </c>
      <c r="F45" s="12">
        <f t="shared" si="2"/>
        <v>210</v>
      </c>
    </row>
    <row r="46" spans="2:6" ht="15" customHeight="1">
      <c r="B46" s="30" t="s">
        <v>75</v>
      </c>
      <c r="C46" s="33" t="s">
        <v>114</v>
      </c>
      <c r="D46" s="9">
        <v>260</v>
      </c>
      <c r="E46" s="9">
        <v>209</v>
      </c>
      <c r="F46" s="9">
        <v>189</v>
      </c>
    </row>
    <row r="47" spans="2:6" ht="15" customHeight="1">
      <c r="B47" s="30" t="s">
        <v>74</v>
      </c>
      <c r="C47" s="35" t="s">
        <v>115</v>
      </c>
      <c r="D47" s="9">
        <v>37</v>
      </c>
      <c r="E47" s="9">
        <v>33</v>
      </c>
      <c r="F47" s="9">
        <v>21</v>
      </c>
    </row>
    <row r="48" spans="2:6" ht="15" customHeight="1">
      <c r="B48" s="30" t="s">
        <v>73</v>
      </c>
      <c r="C48" s="35" t="s">
        <v>72</v>
      </c>
      <c r="D48" s="9"/>
      <c r="E48" s="9"/>
      <c r="F48" s="9"/>
    </row>
    <row r="49" spans="2:6" ht="15" customHeight="1">
      <c r="B49" s="30" t="s">
        <v>107</v>
      </c>
      <c r="C49" s="35" t="s">
        <v>112</v>
      </c>
      <c r="D49" s="9">
        <v>10</v>
      </c>
      <c r="E49" s="9">
        <v>10</v>
      </c>
      <c r="F49" s="9"/>
    </row>
    <row r="50" spans="2:6" ht="15" customHeight="1">
      <c r="B50" s="30" t="s">
        <v>71</v>
      </c>
      <c r="C50" s="31" t="s">
        <v>70</v>
      </c>
      <c r="D50" s="9"/>
      <c r="E50" s="9"/>
      <c r="F50" s="9"/>
    </row>
    <row r="51" spans="2:6" ht="15" customHeight="1">
      <c r="B51" s="30" t="s">
        <v>69</v>
      </c>
      <c r="C51" s="31" t="s">
        <v>68</v>
      </c>
      <c r="D51" s="9"/>
      <c r="E51" s="9"/>
      <c r="F51" s="9"/>
    </row>
    <row r="52" spans="2:6" ht="15" customHeight="1">
      <c r="B52" s="30" t="s">
        <v>67</v>
      </c>
      <c r="C52" s="33" t="s">
        <v>66</v>
      </c>
      <c r="D52" s="9"/>
      <c r="E52" s="9"/>
      <c r="F52" s="9"/>
    </row>
    <row r="53" spans="2:6" ht="15" customHeight="1">
      <c r="B53" s="30" t="s">
        <v>65</v>
      </c>
      <c r="C53" s="33" t="s">
        <v>64</v>
      </c>
      <c r="D53" s="9"/>
      <c r="E53" s="9"/>
      <c r="F53" s="9"/>
    </row>
    <row r="54" spans="2:6" ht="15" customHeight="1">
      <c r="B54" s="30" t="s">
        <v>63</v>
      </c>
      <c r="C54" s="33" t="s">
        <v>62</v>
      </c>
      <c r="D54" s="9"/>
      <c r="E54" s="9"/>
      <c r="F54" s="9"/>
    </row>
    <row r="55" spans="2:6" ht="15" customHeight="1">
      <c r="B55" s="30" t="s">
        <v>61</v>
      </c>
      <c r="C55" s="33" t="s">
        <v>60</v>
      </c>
      <c r="D55" s="49"/>
      <c r="E55" s="49"/>
      <c r="F55" s="49"/>
    </row>
    <row r="56" spans="2:6" ht="15" customHeight="1">
      <c r="B56" s="30" t="s">
        <v>59</v>
      </c>
      <c r="C56" s="56" t="s">
        <v>58</v>
      </c>
      <c r="D56" s="9"/>
      <c r="E56" s="9"/>
      <c r="F56" s="9"/>
    </row>
    <row r="57" spans="2:6" ht="15" customHeight="1">
      <c r="B57" s="30" t="s">
        <v>57</v>
      </c>
      <c r="C57" s="66" t="s">
        <v>56</v>
      </c>
      <c r="D57" s="9">
        <v>1597</v>
      </c>
      <c r="E57" s="9">
        <v>4906</v>
      </c>
      <c r="F57" s="9">
        <v>4597</v>
      </c>
    </row>
    <row r="58" spans="2:6" ht="15" customHeight="1">
      <c r="B58" s="30">
        <v>2</v>
      </c>
      <c r="C58" s="32" t="s">
        <v>55</v>
      </c>
      <c r="D58" s="9"/>
      <c r="E58" s="9"/>
      <c r="F58" s="9"/>
    </row>
    <row r="59" spans="2:6" ht="15" customHeight="1">
      <c r="B59" s="30" t="s">
        <v>18</v>
      </c>
      <c r="C59" s="31" t="s">
        <v>54</v>
      </c>
      <c r="D59" s="9"/>
      <c r="E59" s="9"/>
      <c r="F59" s="9"/>
    </row>
    <row r="60" spans="2:6" ht="15" customHeight="1">
      <c r="B60" s="30">
        <v>3</v>
      </c>
      <c r="C60" s="32" t="s">
        <v>53</v>
      </c>
      <c r="D60" s="9">
        <v>10</v>
      </c>
      <c r="E60" s="9">
        <v>10</v>
      </c>
      <c r="F60" s="9">
        <v>9</v>
      </c>
    </row>
    <row r="61" spans="2:6" ht="17.25" customHeight="1">
      <c r="B61" s="75" t="s">
        <v>13</v>
      </c>
      <c r="C61" s="77" t="s">
        <v>52</v>
      </c>
      <c r="D61" s="6"/>
      <c r="E61" s="6"/>
      <c r="F61" s="6"/>
    </row>
    <row r="62" spans="2:6" ht="21.6" customHeight="1">
      <c r="B62" s="20" t="s">
        <v>51</v>
      </c>
      <c r="C62" s="19" t="s">
        <v>50</v>
      </c>
      <c r="D62" s="48">
        <f>D21-D35</f>
        <v>93</v>
      </c>
      <c r="E62" s="48">
        <f>E21-E35</f>
        <v>93</v>
      </c>
      <c r="F62" s="48">
        <f>F21-F35</f>
        <v>896</v>
      </c>
    </row>
    <row r="63" spans="2:6" ht="21.6" customHeight="1">
      <c r="B63" s="14" t="s">
        <v>49</v>
      </c>
      <c r="C63" s="13" t="s">
        <v>48</v>
      </c>
      <c r="D63" s="78">
        <v>18</v>
      </c>
      <c r="E63" s="78">
        <v>18</v>
      </c>
      <c r="F63" s="78">
        <v>285</v>
      </c>
    </row>
    <row r="64" spans="2:6" ht="15" customHeight="1">
      <c r="B64" s="30">
        <v>1</v>
      </c>
      <c r="C64" s="29" t="s">
        <v>47</v>
      </c>
      <c r="D64" s="9">
        <v>18</v>
      </c>
      <c r="E64" s="9">
        <v>18</v>
      </c>
      <c r="F64" s="9">
        <v>285</v>
      </c>
    </row>
    <row r="65" spans="2:8" ht="15" customHeight="1">
      <c r="B65" s="30">
        <v>2</v>
      </c>
      <c r="C65" s="32" t="s">
        <v>46</v>
      </c>
      <c r="D65" s="9"/>
      <c r="E65" s="9"/>
      <c r="F65" s="9"/>
    </row>
    <row r="66" spans="2:8" ht="15" customHeight="1">
      <c r="B66" s="30" t="s">
        <v>18</v>
      </c>
      <c r="C66" s="32" t="s">
        <v>45</v>
      </c>
      <c r="D66" s="9"/>
      <c r="E66" s="9"/>
      <c r="F66" s="9"/>
    </row>
    <row r="67" spans="2:8" ht="21.6" customHeight="1">
      <c r="B67" s="20" t="s">
        <v>44</v>
      </c>
      <c r="C67" s="19" t="s">
        <v>43</v>
      </c>
      <c r="D67" s="48">
        <f>D62-D63</f>
        <v>75</v>
      </c>
      <c r="E67" s="48">
        <f t="shared" ref="E67:F67" si="3">E62-E63</f>
        <v>75</v>
      </c>
      <c r="F67" s="48">
        <f t="shared" si="3"/>
        <v>611</v>
      </c>
    </row>
    <row r="68" spans="2:8" ht="21.6" customHeight="1">
      <c r="B68" s="20" t="s">
        <v>42</v>
      </c>
      <c r="C68" s="19" t="s">
        <v>110</v>
      </c>
      <c r="D68" s="47" t="s">
        <v>26</v>
      </c>
      <c r="E68" s="47" t="s">
        <v>26</v>
      </c>
      <c r="F68" s="47" t="s">
        <v>26</v>
      </c>
    </row>
    <row r="69" spans="2:8" ht="21" customHeight="1">
      <c r="B69" s="30">
        <v>1</v>
      </c>
      <c r="C69" s="29" t="s">
        <v>111</v>
      </c>
      <c r="D69" s="12">
        <f>D70+D71+D72+D73+D75+D77+D78</f>
        <v>444</v>
      </c>
      <c r="E69" s="12">
        <f t="shared" ref="E69:F69" si="4">E70+E71+E72+E73+E75+E77+E78</f>
        <v>444</v>
      </c>
      <c r="F69" s="12">
        <f t="shared" si="4"/>
        <v>444</v>
      </c>
    </row>
    <row r="70" spans="2:8" ht="15" customHeight="1">
      <c r="B70" s="30" t="s">
        <v>3</v>
      </c>
      <c r="C70" s="29" t="s">
        <v>41</v>
      </c>
      <c r="D70" s="9"/>
      <c r="E70" s="9"/>
      <c r="F70" s="9"/>
    </row>
    <row r="71" spans="2:8" ht="15" customHeight="1">
      <c r="B71" s="30" t="s">
        <v>1</v>
      </c>
      <c r="C71" s="29" t="s">
        <v>40</v>
      </c>
      <c r="D71" s="9">
        <v>444</v>
      </c>
      <c r="E71" s="9">
        <v>444</v>
      </c>
      <c r="F71" s="9">
        <v>444</v>
      </c>
    </row>
    <row r="72" spans="2:8" ht="15" customHeight="1">
      <c r="B72" s="30" t="s">
        <v>8</v>
      </c>
      <c r="C72" s="29" t="s">
        <v>39</v>
      </c>
      <c r="D72" s="9"/>
      <c r="E72" s="9"/>
      <c r="F72" s="9"/>
    </row>
    <row r="73" spans="2:8" ht="15" customHeight="1">
      <c r="B73" s="30" t="s">
        <v>7</v>
      </c>
      <c r="C73" s="29" t="s">
        <v>38</v>
      </c>
      <c r="D73" s="9"/>
      <c r="E73" s="9"/>
      <c r="F73" s="9"/>
    </row>
    <row r="74" spans="2:8" ht="15" customHeight="1">
      <c r="B74" s="30" t="s">
        <v>37</v>
      </c>
      <c r="C74" s="35" t="s">
        <v>108</v>
      </c>
      <c r="D74" s="9"/>
      <c r="E74" s="9"/>
      <c r="F74" s="9"/>
    </row>
    <row r="75" spans="2:8" ht="15" customHeight="1">
      <c r="B75" s="30" t="s">
        <v>36</v>
      </c>
      <c r="C75" s="29" t="s">
        <v>35</v>
      </c>
      <c r="D75" s="9"/>
      <c r="E75" s="9"/>
      <c r="F75" s="9"/>
    </row>
    <row r="76" spans="2:8" ht="15" customHeight="1">
      <c r="B76" s="30" t="s">
        <v>34</v>
      </c>
      <c r="C76" s="35" t="s">
        <v>108</v>
      </c>
      <c r="D76" s="9"/>
      <c r="E76" s="9"/>
      <c r="F76" s="9"/>
    </row>
    <row r="77" spans="2:8" ht="15" customHeight="1">
      <c r="B77" s="30" t="s">
        <v>33</v>
      </c>
      <c r="C77" s="29" t="s">
        <v>109</v>
      </c>
      <c r="D77" s="9"/>
      <c r="E77" s="9"/>
      <c r="F77" s="9"/>
    </row>
    <row r="78" spans="2:8" ht="15" customHeight="1">
      <c r="B78" s="30" t="s">
        <v>71</v>
      </c>
      <c r="C78" s="29" t="s">
        <v>32</v>
      </c>
      <c r="D78" s="57"/>
      <c r="E78" s="57"/>
      <c r="F78" s="9"/>
      <c r="H78" s="58"/>
    </row>
    <row r="79" spans="2:8" ht="21.6" customHeight="1">
      <c r="B79" s="20" t="s">
        <v>31</v>
      </c>
      <c r="C79" s="19" t="s">
        <v>116</v>
      </c>
      <c r="D79" s="74">
        <v>10</v>
      </c>
      <c r="E79" s="74">
        <v>10</v>
      </c>
      <c r="F79" s="74">
        <v>23</v>
      </c>
    </row>
    <row r="80" spans="2:8" ht="21.6" customHeight="1">
      <c r="B80" s="20" t="s">
        <v>30</v>
      </c>
      <c r="C80" s="19" t="s">
        <v>29</v>
      </c>
      <c r="D80" s="48"/>
      <c r="E80" s="48"/>
      <c r="F80" s="48"/>
    </row>
    <row r="81" spans="1:6" ht="21.6" customHeight="1">
      <c r="B81" s="25" t="s">
        <v>28</v>
      </c>
      <c r="C81" s="67" t="s">
        <v>27</v>
      </c>
      <c r="D81" s="68" t="s">
        <v>26</v>
      </c>
      <c r="E81" s="68" t="s">
        <v>26</v>
      </c>
      <c r="F81" s="68" t="s">
        <v>26</v>
      </c>
    </row>
    <row r="82" spans="1:6" ht="15" customHeight="1">
      <c r="B82" s="25">
        <v>1</v>
      </c>
      <c r="C82" s="67" t="s">
        <v>25</v>
      </c>
      <c r="D82" s="9">
        <v>4000</v>
      </c>
      <c r="E82" s="9">
        <v>4000</v>
      </c>
      <c r="F82" s="9">
        <v>7568</v>
      </c>
    </row>
    <row r="83" spans="1:6" ht="15" customHeight="1">
      <c r="B83" s="25" t="s">
        <v>3</v>
      </c>
      <c r="C83" s="24" t="s">
        <v>24</v>
      </c>
      <c r="D83" s="9">
        <v>3700</v>
      </c>
      <c r="E83" s="9">
        <v>3700</v>
      </c>
      <c r="F83" s="9">
        <v>4298</v>
      </c>
    </row>
    <row r="84" spans="1:6" ht="15" customHeight="1">
      <c r="B84" s="25" t="s">
        <v>1</v>
      </c>
      <c r="C84" s="24" t="s">
        <v>23</v>
      </c>
      <c r="D84" s="9">
        <v>300</v>
      </c>
      <c r="E84" s="9">
        <v>300</v>
      </c>
      <c r="F84" s="9">
        <v>3270</v>
      </c>
    </row>
    <row r="85" spans="1:6" ht="15" customHeight="1">
      <c r="B85" s="25" t="s">
        <v>22</v>
      </c>
      <c r="C85" s="27" t="s">
        <v>17</v>
      </c>
      <c r="D85" s="9"/>
      <c r="E85" s="9"/>
      <c r="F85" s="9"/>
    </row>
    <row r="86" spans="1:6" ht="15" customHeight="1">
      <c r="B86" s="25" t="s">
        <v>21</v>
      </c>
      <c r="C86" s="27" t="s">
        <v>15</v>
      </c>
      <c r="D86" s="9"/>
      <c r="E86" s="9"/>
      <c r="F86" s="9"/>
    </row>
    <row r="87" spans="1:6" ht="15" customHeight="1">
      <c r="B87" s="25" t="s">
        <v>8</v>
      </c>
      <c r="C87" s="24" t="s">
        <v>20</v>
      </c>
      <c r="D87" s="9"/>
      <c r="E87" s="9"/>
      <c r="F87" s="9"/>
    </row>
    <row r="88" spans="1:6" ht="15" customHeight="1">
      <c r="B88" s="25">
        <v>2</v>
      </c>
      <c r="C88" s="26" t="s">
        <v>19</v>
      </c>
      <c r="D88" s="9"/>
      <c r="E88" s="9"/>
      <c r="F88" s="9"/>
    </row>
    <row r="89" spans="1:6" ht="15" customHeight="1">
      <c r="B89" s="25" t="s">
        <v>18</v>
      </c>
      <c r="C89" s="24" t="s">
        <v>17</v>
      </c>
      <c r="D89" s="9"/>
      <c r="E89" s="9"/>
      <c r="F89" s="9"/>
    </row>
    <row r="90" spans="1:6" ht="15" customHeight="1">
      <c r="B90" s="25" t="s">
        <v>16</v>
      </c>
      <c r="C90" s="24" t="s">
        <v>15</v>
      </c>
      <c r="D90" s="9"/>
      <c r="E90" s="9"/>
      <c r="F90" s="9"/>
    </row>
    <row r="91" spans="1:6" ht="15" customHeight="1">
      <c r="B91" s="25">
        <v>3</v>
      </c>
      <c r="C91" s="26" t="s">
        <v>14</v>
      </c>
      <c r="D91" s="9">
        <v>250</v>
      </c>
      <c r="E91" s="9">
        <v>250</v>
      </c>
      <c r="F91" s="9">
        <v>391</v>
      </c>
    </row>
    <row r="92" spans="1:6" ht="15" customHeight="1">
      <c r="B92" s="25" t="s">
        <v>13</v>
      </c>
      <c r="C92" s="24" t="s">
        <v>12</v>
      </c>
      <c r="D92" s="9"/>
      <c r="E92" s="9"/>
      <c r="F92" s="9"/>
    </row>
    <row r="93" spans="1:6" ht="15" customHeight="1">
      <c r="B93" s="41" t="s">
        <v>11</v>
      </c>
      <c r="C93" s="42" t="s">
        <v>10</v>
      </c>
      <c r="D93" s="6"/>
      <c r="E93" s="6"/>
      <c r="F93" s="6"/>
    </row>
    <row r="94" spans="1:6" ht="15" customHeight="1">
      <c r="B94" s="45"/>
      <c r="C94" s="46"/>
      <c r="D94" s="45"/>
    </row>
    <row r="95" spans="1:6">
      <c r="B95" s="23"/>
      <c r="C95" s="22"/>
      <c r="D95" s="21"/>
    </row>
    <row r="96" spans="1:6" ht="12" customHeight="1">
      <c r="A96" s="81"/>
      <c r="B96" s="73" t="s">
        <v>9</v>
      </c>
      <c r="C96" s="17"/>
      <c r="D96" s="50"/>
      <c r="E96" s="5"/>
    </row>
    <row r="97" spans="1:11" s="5" customFormat="1" ht="15" customHeight="1">
      <c r="A97" s="81"/>
      <c r="B97" s="82" t="s">
        <v>6</v>
      </c>
      <c r="C97" s="85" t="s">
        <v>5</v>
      </c>
      <c r="D97" s="80" t="s">
        <v>122</v>
      </c>
      <c r="E97" s="80"/>
      <c r="F97" s="80"/>
      <c r="J97" s="1"/>
      <c r="K97" s="1"/>
    </row>
    <row r="98" spans="1:11" s="5" customFormat="1" ht="15" customHeight="1">
      <c r="A98" s="51"/>
      <c r="B98" s="83"/>
      <c r="C98" s="86"/>
      <c r="D98" s="59" t="s">
        <v>117</v>
      </c>
      <c r="E98" s="60" t="s">
        <v>118</v>
      </c>
      <c r="F98" s="61" t="s">
        <v>119</v>
      </c>
      <c r="J98" s="1"/>
      <c r="K98" s="1"/>
    </row>
    <row r="99" spans="1:11" s="5" customFormat="1" ht="15" customHeight="1">
      <c r="A99" s="51"/>
      <c r="B99" s="83"/>
      <c r="C99" s="86"/>
      <c r="D99" s="62" t="s">
        <v>120</v>
      </c>
      <c r="E99" s="63" t="s">
        <v>121</v>
      </c>
      <c r="F99" s="64"/>
      <c r="J99" s="1"/>
      <c r="K99" s="1"/>
    </row>
    <row r="100" spans="1:11" s="5" customFormat="1" ht="15" customHeight="1">
      <c r="A100" s="51"/>
      <c r="B100" s="84"/>
      <c r="C100" s="87"/>
      <c r="D100" s="88" t="s">
        <v>130</v>
      </c>
      <c r="E100" s="88"/>
      <c r="F100" s="88"/>
      <c r="J100" s="1"/>
      <c r="K100" s="1"/>
    </row>
    <row r="101" spans="1:11" s="5" customFormat="1" ht="12" customHeight="1">
      <c r="B101" s="16">
        <v>1</v>
      </c>
      <c r="C101" s="54">
        <v>2</v>
      </c>
      <c r="D101" s="15">
        <v>3</v>
      </c>
      <c r="E101" s="15">
        <v>4</v>
      </c>
      <c r="F101" s="15">
        <v>5</v>
      </c>
      <c r="J101" s="1"/>
      <c r="K101" s="1"/>
    </row>
    <row r="102" spans="1:11" s="5" customFormat="1" ht="17.25" customHeight="1">
      <c r="A102" s="1"/>
      <c r="B102" s="14">
        <v>1</v>
      </c>
      <c r="C102" s="13" t="s">
        <v>4</v>
      </c>
      <c r="D102" s="12">
        <f>D103+D104</f>
        <v>3700</v>
      </c>
      <c r="E102" s="12">
        <f t="shared" ref="E102:F102" si="5">E103+E104</f>
        <v>3700</v>
      </c>
      <c r="F102" s="12">
        <f t="shared" si="5"/>
        <v>3938</v>
      </c>
      <c r="J102" s="1"/>
      <c r="K102" s="1"/>
    </row>
    <row r="103" spans="1:11" ht="15" customHeight="1">
      <c r="A103" s="5"/>
      <c r="B103" s="11" t="s">
        <v>3</v>
      </c>
      <c r="C103" s="10" t="s">
        <v>2</v>
      </c>
      <c r="D103" s="9">
        <v>200</v>
      </c>
      <c r="E103" s="9">
        <v>200</v>
      </c>
      <c r="F103" s="9">
        <v>2138</v>
      </c>
    </row>
    <row r="104" spans="1:11" s="5" customFormat="1" ht="15" customHeight="1">
      <c r="B104" s="8" t="s">
        <v>1</v>
      </c>
      <c r="C104" s="7" t="s">
        <v>0</v>
      </c>
      <c r="D104" s="6">
        <v>3500</v>
      </c>
      <c r="E104" s="6">
        <v>3500</v>
      </c>
      <c r="F104" s="6">
        <v>1800</v>
      </c>
      <c r="J104" s="1"/>
      <c r="K104" s="1"/>
    </row>
    <row r="105" spans="1:11" s="5" customFormat="1">
      <c r="B105" s="2"/>
      <c r="C105" s="1"/>
      <c r="D105" s="1"/>
    </row>
    <row r="106" spans="1:11" s="5" customFormat="1">
      <c r="B106" s="2"/>
      <c r="C106" s="1"/>
      <c r="D106" s="1"/>
    </row>
    <row r="107" spans="1:11" s="5" customFormat="1">
      <c r="B107" s="4"/>
      <c r="C107" s="3"/>
      <c r="D107" s="3"/>
    </row>
    <row r="108" spans="1:11" s="5" customFormat="1">
      <c r="B108" s="4"/>
      <c r="C108" s="3"/>
      <c r="D108" s="3"/>
    </row>
    <row r="109" spans="1:11" s="5" customFormat="1">
      <c r="B109" s="4"/>
      <c r="C109" s="3"/>
      <c r="D109" s="3"/>
    </row>
    <row r="110" spans="1:11" s="5" customFormat="1" ht="28.9" customHeight="1">
      <c r="B110" s="4"/>
      <c r="C110" s="3"/>
      <c r="D110" s="3"/>
    </row>
    <row r="111" spans="1:11" s="5" customFormat="1" ht="15.6" customHeight="1">
      <c r="B111" s="4"/>
      <c r="C111" s="3"/>
      <c r="D111" s="3"/>
    </row>
    <row r="112" spans="1:11" s="5" customFormat="1" ht="15.6" customHeight="1">
      <c r="B112" s="4"/>
      <c r="C112" s="3"/>
      <c r="D112" s="3"/>
    </row>
    <row r="113" spans="1:5" s="5" customFormat="1" ht="15.6" customHeight="1">
      <c r="B113" s="4"/>
      <c r="C113" s="3"/>
      <c r="D113" s="3"/>
    </row>
    <row r="114" spans="1:5" s="5" customFormat="1" ht="18" customHeight="1">
      <c r="B114" s="4"/>
      <c r="C114" s="3"/>
      <c r="D114" s="44"/>
      <c r="E114" s="43"/>
    </row>
    <row r="115" spans="1:5" s="5" customFormat="1" ht="13.15" customHeight="1">
      <c r="B115" s="4"/>
      <c r="C115" s="3"/>
      <c r="D115" s="3"/>
    </row>
    <row r="116" spans="1:5" s="5" customFormat="1" ht="15.75" customHeight="1">
      <c r="A116" s="1"/>
      <c r="B116" s="4"/>
      <c r="C116" s="3"/>
      <c r="D116" s="3"/>
      <c r="E116" s="1"/>
    </row>
    <row r="117" spans="1:5" ht="21" customHeight="1">
      <c r="A117" s="5"/>
      <c r="B117" s="4"/>
      <c r="C117" s="3"/>
      <c r="D117" s="3"/>
      <c r="E117" s="5"/>
    </row>
    <row r="118" spans="1:5" s="5" customFormat="1">
      <c r="B118" s="4"/>
      <c r="C118" s="3"/>
      <c r="D118" s="3"/>
    </row>
    <row r="119" spans="1:5" s="5" customFormat="1">
      <c r="A119" s="1"/>
      <c r="B119" s="4"/>
      <c r="C119" s="3"/>
      <c r="D119" s="3"/>
      <c r="E119" s="1"/>
    </row>
    <row r="120" spans="1:5">
      <c r="B120" s="4"/>
      <c r="C120" s="3"/>
      <c r="D120" s="3"/>
    </row>
    <row r="121" spans="1:5">
      <c r="B121" s="4"/>
      <c r="C121" s="3"/>
      <c r="D121" s="3"/>
    </row>
  </sheetData>
  <mergeCells count="10">
    <mergeCell ref="B1:F1"/>
    <mergeCell ref="D97:F97"/>
    <mergeCell ref="A96:A97"/>
    <mergeCell ref="B97:B100"/>
    <mergeCell ref="C97:C100"/>
    <mergeCell ref="D100:F100"/>
    <mergeCell ref="B3:B6"/>
    <mergeCell ref="C3:C6"/>
    <mergeCell ref="D6:F6"/>
    <mergeCell ref="D3:F3"/>
  </mergeCells>
  <printOptions horizontalCentered="1"/>
  <pageMargins left="0.74803149606299213" right="0.74803149606299213" top="0.94488188976377963" bottom="0.55118110236220474" header="0.70866141732283472" footer="0.51181102362204722"/>
  <pageSetup paperSize="9" scale="84" firstPageNumber="59" orientation="landscape" useFirstPageNumber="1" r:id="rId1"/>
  <headerFooter>
    <oddHeader>&amp;C&amp;"Arial,Normalny"&amp;10 14/&amp;P</oddHeader>
  </headerFooter>
  <rowBreaks count="3" manualBreakCount="3">
    <brk id="34" min="1" max="5" man="1"/>
    <brk id="61" min="1" max="5" man="1"/>
    <brk id="90" min="1" max="5" man="1"/>
  </rowBreaks>
  <colBreaks count="2" manualBreakCount="2">
    <brk id="1" max="118" man="1"/>
    <brk id="6" max="1048575" man="1"/>
  </colBreaks>
  <ignoredErrors>
    <ignoredError sqref="B41:C54 B55:B56 B30 B12:B13 B74:B76 B85:B86" twoDigitTextYear="1"/>
    <ignoredError sqref="E51 D62:F62 D64:F6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 14 PKWK</vt:lpstr>
      <vt:lpstr>'zal 14 PKWK'!Obszar_wydruku</vt:lpstr>
      <vt:lpstr>'zal 14 PKWK'!Tytuły_wydruku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14</dc:title>
  <cp:lastPrinted>2022-05-14T09:11:05Z</cp:lastPrinted>
  <dcterms:created xsi:type="dcterms:W3CDTF">2019-08-06T07:29:28Z</dcterms:created>
  <dcterms:modified xsi:type="dcterms:W3CDTF">2022-05-31T09:48:38Z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MF\AAKK;Kawarska Anna</vt:lpwstr>
  </property>
  <property fmtid="{D5CDD505-2E9C-101B-9397-08002B2CF9AE}" pid="4" name="MFClassificationDate">
    <vt:lpwstr>2022-03-28T14:16:23.3702596+02:00</vt:lpwstr>
  </property>
  <property fmtid="{D5CDD505-2E9C-101B-9397-08002B2CF9AE}" pid="5" name="MFClassifiedBySID">
    <vt:lpwstr>MF\S-1-5-21-1525952054-1005573771-2909822258-9730</vt:lpwstr>
  </property>
  <property fmtid="{D5CDD505-2E9C-101B-9397-08002B2CF9AE}" pid="6" name="MFGRNItemId">
    <vt:lpwstr>GRN-7b559e58-ec81-40a0-b781-475384237802</vt:lpwstr>
  </property>
  <property fmtid="{D5CDD505-2E9C-101B-9397-08002B2CF9AE}" pid="7" name="MFHash">
    <vt:lpwstr>GVrC7hvQ/hkRcl7fXBaG+p3ezZv8QOHEgSEzK9gUj88=</vt:lpwstr>
  </property>
  <property fmtid="{D5CDD505-2E9C-101B-9397-08002B2CF9AE}" pid="8" name="DLPManualFileClassification">
    <vt:lpwstr>{5fdfc941-3fcf-4a5b-87be-4848800d39d0}</vt:lpwstr>
  </property>
  <property fmtid="{D5CDD505-2E9C-101B-9397-08002B2CF9AE}" pid="9" name="MFRefresh">
    <vt:lpwstr>False</vt:lpwstr>
  </property>
</Properties>
</file>